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PH\Downloads\"/>
    </mc:Choice>
  </mc:AlternateContent>
  <xr:revisionPtr revIDLastSave="0" documentId="13_ncr:1_{669DA7F4-3872-441D-8B8B-526803860F36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P20" i="1"/>
  <c r="P21" i="1"/>
  <c r="O20" i="1"/>
  <c r="O21" i="1"/>
  <c r="P19" i="1"/>
  <c r="O19" i="1"/>
  <c r="P18" i="1"/>
  <c r="O18" i="1"/>
  <c r="O17" i="1"/>
  <c r="P17" i="1"/>
  <c r="P16" i="1"/>
  <c r="O16" i="1"/>
  <c r="O15" i="1"/>
  <c r="P15" i="1"/>
  <c r="P14" i="1"/>
  <c r="M14" i="1"/>
  <c r="K14" i="1"/>
  <c r="O14" i="1" s="1"/>
  <c r="I14" i="1"/>
  <c r="G14" i="1"/>
  <c r="E14" i="1"/>
  <c r="C14" i="1"/>
  <c r="P12" i="1"/>
  <c r="P13" i="1"/>
  <c r="O13" i="1"/>
  <c r="O12" i="1"/>
  <c r="O11" i="1"/>
</calcChain>
</file>

<file path=xl/sharedStrings.xml><?xml version="1.0" encoding="utf-8"?>
<sst xmlns="http://schemas.openxmlformats.org/spreadsheetml/2006/main" count="24" uniqueCount="21">
  <si>
    <t>Tahun</t>
  </si>
  <si>
    <t>Bilangan/Volume</t>
  </si>
  <si>
    <t>Perniagaan / Commercial</t>
  </si>
  <si>
    <t>Perindustrian / Industrial</t>
  </si>
  <si>
    <t>Pertanian / Agricultural</t>
  </si>
  <si>
    <t>Tanah Pembangunan / Development Land</t>
  </si>
  <si>
    <t>Jumlah / Total</t>
  </si>
  <si>
    <t>Lain-Lain / Others</t>
  </si>
  <si>
    <t>Kediaman/ Residential</t>
  </si>
  <si>
    <t>Bilangan/ Volume</t>
  </si>
  <si>
    <t>Bilangan / Volume</t>
  </si>
  <si>
    <t>Sektor / Sector</t>
  </si>
  <si>
    <t>Nilai/      Value      (RM Million)</t>
  </si>
  <si>
    <t>Bilangan/  Volume</t>
  </si>
  <si>
    <t>Nilai/    Value      (RM Million)</t>
  </si>
  <si>
    <t>Nilai/    Value       (RM Million)</t>
  </si>
  <si>
    <t>Nilai/     Value            (RM Million)</t>
  </si>
  <si>
    <t>Nilai/      Value       (RM Million)</t>
  </si>
  <si>
    <t>Nilai/   Value      (RM Million)</t>
  </si>
  <si>
    <t>Nilai/      Value        (RM Million)</t>
  </si>
  <si>
    <r>
      <t xml:space="preserve">Bilangan Dan Nilai Pindahmilik Harta Tanah Mengikut Subsektor Tahun 2001-2022 / </t>
    </r>
    <r>
      <rPr>
        <b/>
        <i/>
        <sz val="10"/>
        <rFont val="Arial"/>
        <family val="2"/>
      </rPr>
      <t>Volume and Value of Property Transaction by Sub-sector year 2001-2022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</si>
</sst>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theme="1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/>
      <diagonal/>
    </border>
    <border>
      <left style="hair">
        <color theme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1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theme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0" fillId="0" borderId="0" xfId="1" applyNumberFormat="1" applyFont="1"/>
    <xf numFmtId="164" fontId="0" fillId="0" borderId="0" xfId="1" applyNumberFormat="1" applyFont="1"/>
    <xf numFmtId="3" fontId="0" fillId="0" borderId="1" xfId="0" applyNumberFormat="1" applyBorder="1"/>
    <xf numFmtId="4" fontId="0" fillId="0" borderId="1" xfId="0" applyNumberFormat="1" applyBorder="1"/>
    <xf numFmtId="3" fontId="0" fillId="3" borderId="1" xfId="0" applyNumberFormat="1" applyFill="1" applyBorder="1"/>
    <xf numFmtId="4" fontId="0" fillId="3" borderId="1" xfId="0" applyNumberFormat="1" applyFill="1" applyBorder="1"/>
    <xf numFmtId="3" fontId="0" fillId="0" borderId="1" xfId="0" applyNumberFormat="1" applyFill="1" applyBorder="1"/>
    <xf numFmtId="164" fontId="0" fillId="0" borderId="1" xfId="1" applyFont="1" applyBorder="1"/>
    <xf numFmtId="164" fontId="0" fillId="0" borderId="1" xfId="1" applyNumberFormat="1" applyFont="1" applyBorder="1"/>
    <xf numFmtId="2" fontId="0" fillId="0" borderId="1" xfId="0" applyNumberFormat="1" applyBorder="1"/>
    <xf numFmtId="3" fontId="0" fillId="0" borderId="1" xfId="1" applyNumberFormat="1" applyFont="1" applyFill="1" applyBorder="1"/>
    <xf numFmtId="0" fontId="3" fillId="0" borderId="2" xfId="0" applyFont="1" applyBorder="1" applyAlignment="1">
      <alignment horizontal="center" vertical="center" wrapText="1"/>
    </xf>
    <xf numFmtId="0" fontId="0" fillId="0" borderId="0" xfId="0" applyBorder="1"/>
    <xf numFmtId="3" fontId="0" fillId="0" borderId="3" xfId="0" applyNumberForma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0" fillId="0" borderId="4" xfId="0" applyNumberFormat="1" applyFill="1" applyBorder="1"/>
    <xf numFmtId="3" fontId="0" fillId="0" borderId="9" xfId="0" applyNumberFormat="1" applyFill="1" applyBorder="1"/>
    <xf numFmtId="166" fontId="4" fillId="0" borderId="10" xfId="1" applyNumberFormat="1" applyFont="1" applyFill="1" applyBorder="1"/>
    <xf numFmtId="164" fontId="4" fillId="0" borderId="5" xfId="1" applyFont="1" applyFill="1" applyBorder="1"/>
    <xf numFmtId="164" fontId="4" fillId="0" borderId="3" xfId="1" applyNumberFormat="1" applyFont="1" applyFill="1" applyBorder="1"/>
    <xf numFmtId="166" fontId="4" fillId="0" borderId="6" xfId="1" applyNumberFormat="1" applyFont="1" applyFill="1" applyBorder="1"/>
    <xf numFmtId="164" fontId="4" fillId="0" borderId="6" xfId="1" applyNumberFormat="1" applyFont="1" applyFill="1" applyBorder="1"/>
    <xf numFmtId="166" fontId="4" fillId="0" borderId="3" xfId="1" applyNumberFormat="1" applyFont="1" applyFill="1" applyBorder="1"/>
    <xf numFmtId="0" fontId="4" fillId="0" borderId="3" xfId="0" applyFont="1" applyFill="1" applyBorder="1"/>
    <xf numFmtId="166" fontId="4" fillId="3" borderId="10" xfId="1" applyNumberFormat="1" applyFont="1" applyFill="1" applyBorder="1"/>
    <xf numFmtId="164" fontId="4" fillId="0" borderId="10" xfId="1" applyFont="1" applyBorder="1"/>
    <xf numFmtId="166" fontId="4" fillId="3" borderId="12" xfId="1" applyNumberFormat="1" applyFont="1" applyFill="1" applyBorder="1"/>
    <xf numFmtId="164" fontId="4" fillId="0" borderId="12" xfId="1" applyFont="1" applyBorder="1"/>
    <xf numFmtId="166" fontId="4" fillId="0" borderId="1" xfId="1" applyNumberFormat="1" applyFont="1" applyFill="1" applyBorder="1"/>
    <xf numFmtId="166" fontId="4" fillId="3" borderId="11" xfId="1" applyNumberFormat="1" applyFont="1" applyFill="1" applyBorder="1"/>
    <xf numFmtId="164" fontId="0" fillId="0" borderId="8" xfId="1" applyNumberFormat="1" applyFont="1" applyBorder="1"/>
    <xf numFmtId="3" fontId="0" fillId="0" borderId="6" xfId="0" applyNumberFormat="1" applyFill="1" applyBorder="1"/>
    <xf numFmtId="164" fontId="4" fillId="0" borderId="6" xfId="1" applyFont="1" applyFill="1" applyBorder="1"/>
    <xf numFmtId="3" fontId="0" fillId="0" borderId="8" xfId="0" applyNumberFormat="1" applyFill="1" applyBorder="1"/>
    <xf numFmtId="164" fontId="4" fillId="0" borderId="0" xfId="1" applyFont="1" applyFill="1" applyBorder="1"/>
    <xf numFmtId="3" fontId="0" fillId="0" borderId="14" xfId="0" applyNumberFormat="1" applyFill="1" applyBorder="1"/>
    <xf numFmtId="164" fontId="4" fillId="0" borderId="8" xfId="1" applyFont="1" applyFill="1" applyBorder="1"/>
    <xf numFmtId="2" fontId="0" fillId="0" borderId="8" xfId="0" applyNumberFormat="1" applyFill="1" applyBorder="1"/>
    <xf numFmtId="166" fontId="4" fillId="0" borderId="8" xfId="1" applyNumberFormat="1" applyFont="1" applyFill="1" applyBorder="1"/>
    <xf numFmtId="3" fontId="0" fillId="0" borderId="15" xfId="0" applyNumberFormat="1" applyFill="1" applyBorder="1"/>
    <xf numFmtId="3" fontId="0" fillId="0" borderId="0" xfId="0" applyNumberFormat="1" applyFill="1" applyBorder="1"/>
    <xf numFmtId="164" fontId="0" fillId="0" borderId="16" xfId="1" applyNumberFormat="1" applyFont="1" applyBorder="1"/>
    <xf numFmtId="3" fontId="0" fillId="0" borderId="17" xfId="0" applyNumberFormat="1" applyFill="1" applyBorder="1"/>
    <xf numFmtId="164" fontId="4" fillId="0" borderId="17" xfId="1" applyFont="1" applyFill="1" applyBorder="1"/>
    <xf numFmtId="3" fontId="0" fillId="0" borderId="16" xfId="0" applyNumberFormat="1" applyFill="1" applyBorder="1"/>
    <xf numFmtId="164" fontId="4" fillId="0" borderId="16" xfId="1" applyFont="1" applyFill="1" applyBorder="1"/>
    <xf numFmtId="2" fontId="0" fillId="0" borderId="16" xfId="0" applyNumberFormat="1" applyFill="1" applyBorder="1"/>
    <xf numFmtId="166" fontId="4" fillId="0" borderId="16" xfId="1" applyNumberFormat="1" applyFont="1" applyFill="1" applyBorder="1"/>
    <xf numFmtId="166" fontId="7" fillId="0" borderId="0" xfId="1" applyNumberFormat="1" applyFont="1" applyBorder="1"/>
    <xf numFmtId="164" fontId="0" fillId="0" borderId="0" xfId="1" applyNumberFormat="1" applyFont="1" applyBorder="1"/>
    <xf numFmtId="166" fontId="0" fillId="0" borderId="0" xfId="1" applyNumberFormat="1" applyFont="1" applyBorder="1"/>
    <xf numFmtId="164" fontId="0" fillId="0" borderId="0" xfId="1" applyFont="1" applyBorder="1"/>
    <xf numFmtId="3" fontId="0" fillId="0" borderId="18" xfId="0" applyNumberFormat="1" applyBorder="1"/>
    <xf numFmtId="166" fontId="0" fillId="0" borderId="0" xfId="0" applyNumberFormat="1"/>
    <xf numFmtId="164" fontId="0" fillId="0" borderId="0" xfId="0" applyNumberFormat="1"/>
    <xf numFmtId="0" fontId="3" fillId="0" borderId="7" xfId="0" applyFont="1" applyBorder="1" applyAlignment="1">
      <alignment vertical="center" wrapText="1"/>
    </xf>
    <xf numFmtId="0" fontId="0" fillId="0" borderId="22" xfId="0" applyBorder="1"/>
    <xf numFmtId="0" fontId="0" fillId="0" borderId="23" xfId="0" applyBorder="1"/>
    <xf numFmtId="4" fontId="0" fillId="0" borderId="24" xfId="0" applyNumberFormat="1" applyBorder="1"/>
    <xf numFmtId="0" fontId="0" fillId="0" borderId="25" xfId="0" applyBorder="1"/>
    <xf numFmtId="4" fontId="0" fillId="3" borderId="24" xfId="0" applyNumberFormat="1" applyFill="1" applyBorder="1"/>
    <xf numFmtId="0" fontId="0" fillId="0" borderId="26" xfId="0" applyFill="1" applyBorder="1"/>
    <xf numFmtId="164" fontId="6" fillId="0" borderId="24" xfId="1" applyFont="1" applyFill="1" applyBorder="1"/>
    <xf numFmtId="0" fontId="0" fillId="0" borderId="27" xfId="0" applyBorder="1"/>
    <xf numFmtId="0" fontId="0" fillId="0" borderId="27" xfId="0" applyFill="1" applyBorder="1"/>
    <xf numFmtId="164" fontId="6" fillId="0" borderId="28" xfId="1" applyNumberFormat="1" applyFont="1" applyFill="1" applyBorder="1"/>
    <xf numFmtId="0" fontId="0" fillId="0" borderId="29" xfId="0" applyFill="1" applyBorder="1"/>
    <xf numFmtId="164" fontId="6" fillId="0" borderId="30" xfId="1" applyNumberFormat="1" applyFont="1" applyFill="1" applyBorder="1"/>
    <xf numFmtId="0" fontId="0" fillId="0" borderId="31" xfId="0" applyFill="1" applyBorder="1"/>
    <xf numFmtId="164" fontId="6" fillId="0" borderId="32" xfId="1" applyNumberFormat="1" applyFont="1" applyFill="1" applyBorder="1"/>
    <xf numFmtId="0" fontId="0" fillId="0" borderId="33" xfId="0" applyFill="1" applyBorder="1"/>
    <xf numFmtId="0" fontId="0" fillId="0" borderId="34" xfId="0" applyFill="1" applyBorder="1"/>
    <xf numFmtId="166" fontId="0" fillId="0" borderId="35" xfId="1" applyNumberFormat="1" applyFont="1" applyBorder="1"/>
    <xf numFmtId="164" fontId="0" fillId="0" borderId="35" xfId="1" applyFont="1" applyBorder="1"/>
    <xf numFmtId="164" fontId="0" fillId="0" borderId="36" xfId="1" applyFont="1" applyBorder="1"/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13" xfId="1" applyFont="1" applyBorder="1" applyAlignment="1"/>
    <xf numFmtId="165" fontId="0" fillId="0" borderId="37" xfId="0" applyNumberFormat="1" applyBorder="1"/>
    <xf numFmtId="165" fontId="0" fillId="0" borderId="38" xfId="0" applyNumberFormat="1" applyBorder="1"/>
    <xf numFmtId="165" fontId="0" fillId="3" borderId="38" xfId="0" applyNumberFormat="1" applyFill="1" applyBorder="1"/>
    <xf numFmtId="165" fontId="0" fillId="0" borderId="38" xfId="1" applyNumberFormat="1" applyFont="1" applyBorder="1"/>
    <xf numFmtId="164" fontId="4" fillId="0" borderId="14" xfId="1" applyFont="1" applyBorder="1"/>
    <xf numFmtId="164" fontId="0" fillId="0" borderId="39" xfId="1" applyFont="1" applyBorder="1"/>
    <xf numFmtId="164" fontId="0" fillId="0" borderId="40" xfId="1" applyFont="1" applyBorder="1"/>
    <xf numFmtId="0" fontId="3" fillId="0" borderId="41" xfId="0" applyFont="1" applyBorder="1" applyAlignment="1">
      <alignment horizontal="center" vertical="center" wrapText="1"/>
    </xf>
    <xf numFmtId="3" fontId="0" fillId="0" borderId="42" xfId="0" applyNumberFormat="1" applyBorder="1"/>
    <xf numFmtId="4" fontId="0" fillId="0" borderId="43" xfId="0" applyNumberFormat="1" applyBorder="1"/>
    <xf numFmtId="3" fontId="0" fillId="0" borderId="43" xfId="0" applyNumberFormat="1" applyBorder="1"/>
    <xf numFmtId="4" fontId="0" fillId="0" borderId="44" xfId="0" applyNumberFormat="1" applyBorder="1"/>
    <xf numFmtId="3" fontId="0" fillId="0" borderId="23" xfId="0" applyNumberFormat="1" applyBorder="1"/>
    <xf numFmtId="3" fontId="0" fillId="3" borderId="23" xfId="0" applyNumberFormat="1" applyFill="1" applyBorder="1"/>
    <xf numFmtId="3" fontId="0" fillId="0" borderId="23" xfId="0" applyNumberFormat="1" applyFill="1" applyBorder="1"/>
    <xf numFmtId="166" fontId="4" fillId="0" borderId="23" xfId="1" applyNumberFormat="1" applyFont="1" applyFill="1" applyBorder="1"/>
    <xf numFmtId="166" fontId="4" fillId="3" borderId="27" xfId="1" applyNumberFormat="1" applyFont="1" applyFill="1" applyBorder="1"/>
    <xf numFmtId="3" fontId="0" fillId="0" borderId="45" xfId="0" applyNumberFormat="1" applyFill="1" applyBorder="1"/>
    <xf numFmtId="166" fontId="0" fillId="0" borderId="31" xfId="1" applyNumberFormat="1" applyFont="1" applyBorder="1"/>
    <xf numFmtId="3" fontId="0" fillId="0" borderId="31" xfId="0" applyNumberFormat="1" applyFill="1" applyBorder="1"/>
    <xf numFmtId="166" fontId="0" fillId="0" borderId="34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N28" sqref="N28"/>
    </sheetView>
  </sheetViews>
  <sheetFormatPr defaultRowHeight="12.5" x14ac:dyDescent="0.25"/>
  <cols>
    <col min="2" max="2" width="8.1796875" customWidth="1"/>
    <col min="3" max="3" width="13" customWidth="1"/>
    <col min="4" max="4" width="11.453125" customWidth="1"/>
    <col min="5" max="5" width="9.7265625" customWidth="1"/>
    <col min="6" max="6" width="12.54296875" customWidth="1"/>
    <col min="7" max="7" width="9.7265625" customWidth="1"/>
    <col min="8" max="8" width="12" customWidth="1"/>
    <col min="9" max="9" width="9.7265625" customWidth="1"/>
    <col min="10" max="10" width="11.81640625" customWidth="1"/>
    <col min="11" max="11" width="9.7265625" customWidth="1"/>
    <col min="12" max="12" width="12.26953125" customWidth="1"/>
    <col min="13" max="13" width="9.7265625" customWidth="1"/>
    <col min="14" max="14" width="11.453125" customWidth="1"/>
    <col min="15" max="15" width="11.26953125" bestFit="1" customWidth="1"/>
    <col min="16" max="16" width="12.453125" customWidth="1"/>
    <col min="19" max="19" width="11.1796875" bestFit="1" customWidth="1"/>
  </cols>
  <sheetData>
    <row r="1" spans="1:16" s="1" customFormat="1" ht="18" customHeight="1" thickBot="1" x14ac:dyDescent="0.35">
      <c r="A1" s="17"/>
      <c r="B1" s="79" t="s">
        <v>20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1"/>
    </row>
    <row r="2" spans="1:16" s="1" customFormat="1" ht="26" x14ac:dyDescent="0.3">
      <c r="A2" s="17"/>
      <c r="B2" s="59" t="s">
        <v>11</v>
      </c>
      <c r="C2" s="82" t="s">
        <v>8</v>
      </c>
      <c r="D2" s="82"/>
      <c r="E2" s="82" t="s">
        <v>2</v>
      </c>
      <c r="F2" s="82"/>
      <c r="G2" s="82" t="s">
        <v>3</v>
      </c>
      <c r="H2" s="82"/>
      <c r="I2" s="82" t="s">
        <v>4</v>
      </c>
      <c r="J2" s="82"/>
      <c r="K2" s="82" t="s">
        <v>5</v>
      </c>
      <c r="L2" s="82"/>
      <c r="M2" s="82" t="s">
        <v>7</v>
      </c>
      <c r="N2" s="82"/>
      <c r="O2" s="82" t="s">
        <v>6</v>
      </c>
      <c r="P2" s="82"/>
    </row>
    <row r="3" spans="1:16" s="2" customFormat="1" ht="39.5" thickBot="1" x14ac:dyDescent="0.35">
      <c r="A3" s="18"/>
      <c r="B3" s="14" t="s">
        <v>0</v>
      </c>
      <c r="C3" s="14" t="s">
        <v>1</v>
      </c>
      <c r="D3" s="14" t="s">
        <v>12</v>
      </c>
      <c r="E3" s="92" t="s">
        <v>13</v>
      </c>
      <c r="F3" s="92" t="s">
        <v>14</v>
      </c>
      <c r="G3" s="92" t="s">
        <v>1</v>
      </c>
      <c r="H3" s="92" t="s">
        <v>16</v>
      </c>
      <c r="I3" s="92" t="s">
        <v>9</v>
      </c>
      <c r="J3" s="92" t="s">
        <v>15</v>
      </c>
      <c r="K3" s="92" t="s">
        <v>10</v>
      </c>
      <c r="L3" s="92" t="s">
        <v>17</v>
      </c>
      <c r="M3" s="92" t="s">
        <v>1</v>
      </c>
      <c r="N3" s="92" t="s">
        <v>18</v>
      </c>
      <c r="O3" s="92" t="s">
        <v>9</v>
      </c>
      <c r="P3" s="92" t="s">
        <v>19</v>
      </c>
    </row>
    <row r="4" spans="1:16" ht="17.25" customHeight="1" x14ac:dyDescent="0.25">
      <c r="A4" s="15"/>
      <c r="B4" s="60">
        <v>2001</v>
      </c>
      <c r="C4" s="56">
        <v>176208</v>
      </c>
      <c r="D4" s="85">
        <v>22199.24</v>
      </c>
      <c r="E4" s="93">
        <v>15862</v>
      </c>
      <c r="F4" s="94">
        <v>6426.76</v>
      </c>
      <c r="G4" s="95">
        <v>6098</v>
      </c>
      <c r="H4" s="94">
        <v>4319.51</v>
      </c>
      <c r="I4" s="95">
        <v>36659</v>
      </c>
      <c r="J4" s="94">
        <v>2308.48</v>
      </c>
      <c r="K4" s="95">
        <v>7577</v>
      </c>
      <c r="L4" s="94">
        <v>3319.53</v>
      </c>
      <c r="M4" s="95">
        <v>230</v>
      </c>
      <c r="N4" s="94">
        <v>61.42</v>
      </c>
      <c r="O4" s="95">
        <v>242634</v>
      </c>
      <c r="P4" s="96">
        <v>38634.93</v>
      </c>
    </row>
    <row r="5" spans="1:16" ht="17.25" customHeight="1" x14ac:dyDescent="0.25">
      <c r="A5" s="15"/>
      <c r="B5" s="61">
        <v>2002</v>
      </c>
      <c r="C5" s="5">
        <v>162269</v>
      </c>
      <c r="D5" s="86">
        <v>21136.74</v>
      </c>
      <c r="E5" s="97">
        <v>17048</v>
      </c>
      <c r="F5" s="6">
        <v>6443.9</v>
      </c>
      <c r="G5" s="5">
        <v>6010</v>
      </c>
      <c r="H5" s="6">
        <v>3838.64</v>
      </c>
      <c r="I5" s="5">
        <v>37071</v>
      </c>
      <c r="J5" s="6">
        <v>3229.37</v>
      </c>
      <c r="K5" s="5">
        <v>8755</v>
      </c>
      <c r="L5" s="6">
        <v>3892.34</v>
      </c>
      <c r="M5" s="5">
        <v>241</v>
      </c>
      <c r="N5" s="6">
        <v>102.31</v>
      </c>
      <c r="O5" s="5">
        <v>231394</v>
      </c>
      <c r="P5" s="62">
        <v>38643.29</v>
      </c>
    </row>
    <row r="6" spans="1:16" ht="17.25" customHeight="1" x14ac:dyDescent="0.25">
      <c r="A6" s="15"/>
      <c r="B6" s="61">
        <v>2003</v>
      </c>
      <c r="C6" s="5">
        <v>164723</v>
      </c>
      <c r="D6" s="86">
        <v>23011.23</v>
      </c>
      <c r="E6" s="97">
        <v>18663</v>
      </c>
      <c r="F6" s="6">
        <v>7327.46</v>
      </c>
      <c r="G6" s="5">
        <v>6490</v>
      </c>
      <c r="H6" s="6">
        <v>3967.98</v>
      </c>
      <c r="I6" s="5">
        <v>43506</v>
      </c>
      <c r="J6" s="6">
        <v>3698.21</v>
      </c>
      <c r="K6" s="5">
        <v>9531</v>
      </c>
      <c r="L6" s="6">
        <v>5331.81</v>
      </c>
      <c r="M6" s="5">
        <v>463</v>
      </c>
      <c r="N6" s="6">
        <v>98.23</v>
      </c>
      <c r="O6" s="5">
        <v>243376</v>
      </c>
      <c r="P6" s="62">
        <v>43434.92</v>
      </c>
    </row>
    <row r="7" spans="1:16" ht="17.25" customHeight="1" x14ac:dyDescent="0.25">
      <c r="A7" s="15"/>
      <c r="B7" s="61">
        <v>2004</v>
      </c>
      <c r="C7" s="5">
        <v>195243</v>
      </c>
      <c r="D7" s="86">
        <v>29295.75</v>
      </c>
      <c r="E7" s="97">
        <v>24212</v>
      </c>
      <c r="F7" s="6">
        <v>10950.56</v>
      </c>
      <c r="G7" s="5">
        <v>7818</v>
      </c>
      <c r="H7" s="6">
        <v>5834.07</v>
      </c>
      <c r="I7" s="5">
        <v>53906</v>
      </c>
      <c r="J7" s="6">
        <v>5474.67</v>
      </c>
      <c r="K7" s="5">
        <v>11650</v>
      </c>
      <c r="L7" s="6">
        <v>8305.1299999999992</v>
      </c>
      <c r="M7" s="5">
        <v>383</v>
      </c>
      <c r="N7" s="6">
        <v>103.34</v>
      </c>
      <c r="O7" s="5">
        <v>293212</v>
      </c>
      <c r="P7" s="62">
        <v>59963.519999999997</v>
      </c>
    </row>
    <row r="8" spans="1:16" ht="17.25" customHeight="1" x14ac:dyDescent="0.25">
      <c r="A8" s="15"/>
      <c r="B8" s="61">
        <v>2005</v>
      </c>
      <c r="C8" s="5">
        <v>181762</v>
      </c>
      <c r="D8" s="86">
        <v>28407.34</v>
      </c>
      <c r="E8" s="97">
        <v>24151</v>
      </c>
      <c r="F8" s="6">
        <v>11631.33</v>
      </c>
      <c r="G8" s="5">
        <v>7143</v>
      </c>
      <c r="H8" s="6">
        <v>5004.5</v>
      </c>
      <c r="I8" s="5">
        <v>51868</v>
      </c>
      <c r="J8" s="6">
        <v>4951.97</v>
      </c>
      <c r="K8" s="5">
        <v>11376</v>
      </c>
      <c r="L8" s="6">
        <v>6706.25</v>
      </c>
      <c r="M8" s="5">
        <v>208</v>
      </c>
      <c r="N8" s="6">
        <v>80.34</v>
      </c>
      <c r="O8" s="5">
        <v>276508</v>
      </c>
      <c r="P8" s="62">
        <v>56781.72</v>
      </c>
    </row>
    <row r="9" spans="1:16" ht="17.25" customHeight="1" x14ac:dyDescent="0.25">
      <c r="A9" s="15"/>
      <c r="B9" s="61">
        <v>2006</v>
      </c>
      <c r="C9" s="5">
        <v>182555</v>
      </c>
      <c r="D9" s="86">
        <v>29446.880000000001</v>
      </c>
      <c r="E9" s="97">
        <v>25687</v>
      </c>
      <c r="F9" s="6">
        <v>11520.13</v>
      </c>
      <c r="G9" s="5">
        <v>7186</v>
      </c>
      <c r="H9" s="6">
        <v>6037.28</v>
      </c>
      <c r="I9" s="5">
        <v>56624</v>
      </c>
      <c r="J9" s="6">
        <v>6213.67</v>
      </c>
      <c r="K9" s="5">
        <v>11526</v>
      </c>
      <c r="L9" s="6">
        <v>8307.76</v>
      </c>
      <c r="M9" s="5">
        <v>319</v>
      </c>
      <c r="N9" s="6">
        <v>73.23</v>
      </c>
      <c r="O9" s="5">
        <v>283897</v>
      </c>
      <c r="P9" s="62">
        <v>61598.94</v>
      </c>
    </row>
    <row r="10" spans="1:16" ht="17.25" customHeight="1" x14ac:dyDescent="0.25">
      <c r="A10" s="15"/>
      <c r="B10" s="61">
        <v>2007</v>
      </c>
      <c r="C10" s="5">
        <v>199482</v>
      </c>
      <c r="D10" s="86">
        <v>36490.61</v>
      </c>
      <c r="E10" s="97">
        <v>27900</v>
      </c>
      <c r="F10" s="6">
        <v>16350.75</v>
      </c>
      <c r="G10" s="5">
        <v>7919</v>
      </c>
      <c r="H10" s="6">
        <v>7080.17</v>
      </c>
      <c r="I10" s="5">
        <v>60155</v>
      </c>
      <c r="J10" s="6">
        <v>6910.19</v>
      </c>
      <c r="K10" s="5">
        <v>13971</v>
      </c>
      <c r="L10" s="6">
        <v>10302.09</v>
      </c>
      <c r="M10" s="5">
        <v>28</v>
      </c>
      <c r="N10" s="6">
        <v>9.33</v>
      </c>
      <c r="O10" s="5">
        <v>309455</v>
      </c>
      <c r="P10" s="62">
        <v>77143.14</v>
      </c>
    </row>
    <row r="11" spans="1:16" ht="17.25" customHeight="1" x14ac:dyDescent="0.25">
      <c r="A11" s="15"/>
      <c r="B11" s="61">
        <v>2008</v>
      </c>
      <c r="C11" s="5">
        <v>216702</v>
      </c>
      <c r="D11" s="86">
        <v>41303.97</v>
      </c>
      <c r="E11" s="97">
        <v>31749</v>
      </c>
      <c r="F11" s="6">
        <v>16615.919999999998</v>
      </c>
      <c r="G11" s="5">
        <v>8126</v>
      </c>
      <c r="H11" s="6">
        <v>7897.42</v>
      </c>
      <c r="I11" s="5">
        <v>68954</v>
      </c>
      <c r="J11" s="6">
        <v>8512.11</v>
      </c>
      <c r="K11" s="5">
        <v>14702</v>
      </c>
      <c r="L11" s="6">
        <v>14009.46</v>
      </c>
      <c r="M11" s="5">
        <v>7</v>
      </c>
      <c r="N11" s="6">
        <v>2.97</v>
      </c>
      <c r="O11" s="5">
        <f t="shared" ref="O11:O16" si="0">M11+K11+I11+G11+E11+C11</f>
        <v>340240</v>
      </c>
      <c r="P11" s="62">
        <v>88341.84</v>
      </c>
    </row>
    <row r="12" spans="1:16" ht="17.25" customHeight="1" x14ac:dyDescent="0.25">
      <c r="A12" s="15"/>
      <c r="B12" s="61">
        <v>2009</v>
      </c>
      <c r="C12" s="5">
        <v>211653</v>
      </c>
      <c r="D12" s="86">
        <v>41848.379999999997</v>
      </c>
      <c r="E12" s="97">
        <v>33338</v>
      </c>
      <c r="F12" s="6">
        <v>16388.990000000002</v>
      </c>
      <c r="G12" s="5">
        <v>8059</v>
      </c>
      <c r="H12" s="6">
        <v>6833.34</v>
      </c>
      <c r="I12" s="5">
        <v>69346</v>
      </c>
      <c r="J12" s="6">
        <v>8340.44</v>
      </c>
      <c r="K12" s="5">
        <v>15664</v>
      </c>
      <c r="L12" s="6">
        <v>7588.82</v>
      </c>
      <c r="M12" s="5">
        <v>29</v>
      </c>
      <c r="N12" s="6">
        <v>15.49</v>
      </c>
      <c r="O12" s="5">
        <f t="shared" si="0"/>
        <v>338089</v>
      </c>
      <c r="P12" s="62">
        <f>D12+F12+H12+J12+L12+N12</f>
        <v>81015.460000000006</v>
      </c>
    </row>
    <row r="13" spans="1:16" ht="15" customHeight="1" x14ac:dyDescent="0.25">
      <c r="A13" s="15"/>
      <c r="B13" s="61">
        <v>2010</v>
      </c>
      <c r="C13" s="5">
        <v>226874</v>
      </c>
      <c r="D13" s="86">
        <v>50654.16</v>
      </c>
      <c r="E13" s="97">
        <v>39798</v>
      </c>
      <c r="F13" s="6">
        <v>23840.26</v>
      </c>
      <c r="G13" s="5">
        <v>9838</v>
      </c>
      <c r="H13" s="6">
        <v>9829.83</v>
      </c>
      <c r="I13" s="5">
        <v>81054</v>
      </c>
      <c r="J13" s="6">
        <v>11377.83</v>
      </c>
      <c r="K13" s="5">
        <v>18922</v>
      </c>
      <c r="L13" s="6">
        <v>11611.18</v>
      </c>
      <c r="M13" s="5">
        <v>121</v>
      </c>
      <c r="N13" s="6">
        <v>126.29</v>
      </c>
      <c r="O13" s="5">
        <f t="shared" si="0"/>
        <v>376607</v>
      </c>
      <c r="P13" s="62">
        <f>D13+F13+H13+J13+L13+N13</f>
        <v>107439.55</v>
      </c>
    </row>
    <row r="14" spans="1:16" ht="15" customHeight="1" x14ac:dyDescent="0.25">
      <c r="A14" s="15"/>
      <c r="B14" s="61">
        <v>2011</v>
      </c>
      <c r="C14" s="5">
        <f>60333+73710+67176+68570</f>
        <v>269789</v>
      </c>
      <c r="D14" s="86">
        <v>61831.56</v>
      </c>
      <c r="E14" s="97">
        <f>9596+11498+11217+11363</f>
        <v>43674</v>
      </c>
      <c r="F14" s="6">
        <v>27636.22</v>
      </c>
      <c r="G14" s="5">
        <f>2348+2881+2618+2632</f>
        <v>10479</v>
      </c>
      <c r="H14" s="6">
        <v>11542.23</v>
      </c>
      <c r="I14" s="5">
        <f>21921+21458+20857+20490</f>
        <v>84726</v>
      </c>
      <c r="J14" s="6">
        <v>18822.919999999998</v>
      </c>
      <c r="K14" s="5">
        <f>5484+5540+5618+5071</f>
        <v>21713</v>
      </c>
      <c r="L14" s="6">
        <v>17978.05</v>
      </c>
      <c r="M14" s="5">
        <f>3+6+10+3</f>
        <v>22</v>
      </c>
      <c r="N14" s="6">
        <v>17.059999999999999</v>
      </c>
      <c r="O14" s="5">
        <f t="shared" si="0"/>
        <v>430403</v>
      </c>
      <c r="P14" s="62">
        <f>D14+F14+H14+J14+L14+N14</f>
        <v>137828.03999999998</v>
      </c>
    </row>
    <row r="15" spans="1:16" ht="15" customHeight="1" x14ac:dyDescent="0.25">
      <c r="A15" s="15"/>
      <c r="B15" s="63">
        <v>2012</v>
      </c>
      <c r="C15" s="7">
        <v>272669</v>
      </c>
      <c r="D15" s="87">
        <v>67762.201939000006</v>
      </c>
      <c r="E15" s="98">
        <v>41082</v>
      </c>
      <c r="F15" s="8">
        <v>27792.16128</v>
      </c>
      <c r="G15" s="7">
        <v>9984</v>
      </c>
      <c r="H15" s="8">
        <v>12005.928142000001</v>
      </c>
      <c r="I15" s="7">
        <v>80679</v>
      </c>
      <c r="J15" s="8">
        <v>14278.866722999999</v>
      </c>
      <c r="K15" s="7">
        <v>23029</v>
      </c>
      <c r="L15" s="8">
        <v>20955.304161</v>
      </c>
      <c r="M15" s="7">
        <v>77</v>
      </c>
      <c r="N15" s="8">
        <v>50.473584000000002</v>
      </c>
      <c r="O15" s="7">
        <f t="shared" si="0"/>
        <v>427520</v>
      </c>
      <c r="P15" s="64">
        <f>D15+F15+H15+J15+L15+N15</f>
        <v>142844.93582899999</v>
      </c>
    </row>
    <row r="16" spans="1:16" ht="15" customHeight="1" x14ac:dyDescent="0.25">
      <c r="A16" s="15"/>
      <c r="B16" s="65">
        <v>2013</v>
      </c>
      <c r="C16" s="20">
        <v>246225</v>
      </c>
      <c r="D16" s="88">
        <v>72060.408322999996</v>
      </c>
      <c r="E16" s="99">
        <v>34298</v>
      </c>
      <c r="F16" s="10">
        <v>35561.942344000003</v>
      </c>
      <c r="G16" s="9">
        <v>8418</v>
      </c>
      <c r="H16" s="10">
        <v>12328.569767999999</v>
      </c>
      <c r="I16" s="9">
        <v>70698</v>
      </c>
      <c r="J16" s="11">
        <v>13283.431999</v>
      </c>
      <c r="K16" s="9">
        <v>21455</v>
      </c>
      <c r="L16" s="11">
        <v>19121.529748000001</v>
      </c>
      <c r="M16" s="9">
        <v>36</v>
      </c>
      <c r="N16" s="12">
        <v>16.241599999999998</v>
      </c>
      <c r="O16" s="13">
        <f t="shared" si="0"/>
        <v>381130</v>
      </c>
      <c r="P16" s="66">
        <f t="shared" ref="P16:P21" si="1">N16+L16+J16+H16+F16+D16</f>
        <v>152372.12378199998</v>
      </c>
    </row>
    <row r="17" spans="1:19" ht="15" customHeight="1" x14ac:dyDescent="0.25">
      <c r="A17" s="15"/>
      <c r="B17" s="67">
        <v>2014</v>
      </c>
      <c r="C17" s="19">
        <v>247251</v>
      </c>
      <c r="D17" s="88">
        <v>82059.592460999993</v>
      </c>
      <c r="E17" s="99">
        <v>35528</v>
      </c>
      <c r="F17" s="10">
        <v>31835.058172000001</v>
      </c>
      <c r="G17" s="9">
        <v>8100</v>
      </c>
      <c r="H17" s="10">
        <v>14509.424825</v>
      </c>
      <c r="I17" s="9">
        <v>72104</v>
      </c>
      <c r="J17" s="11">
        <v>12723.370801999999</v>
      </c>
      <c r="K17" s="9">
        <v>21040</v>
      </c>
      <c r="L17" s="11">
        <v>21702.041988000001</v>
      </c>
      <c r="M17" s="9">
        <v>37</v>
      </c>
      <c r="N17" s="12">
        <v>144.89663400000001</v>
      </c>
      <c r="O17" s="13">
        <f t="shared" ref="O17:O21" si="2">M17+K17+I17+G17+E17+C17</f>
        <v>384060</v>
      </c>
      <c r="P17" s="66">
        <f t="shared" si="1"/>
        <v>162974.38488199998</v>
      </c>
    </row>
    <row r="18" spans="1:19" ht="15" customHeight="1" x14ac:dyDescent="0.25">
      <c r="A18" s="15"/>
      <c r="B18" s="68">
        <v>2015</v>
      </c>
      <c r="C18" s="16">
        <v>235967</v>
      </c>
      <c r="D18" s="88">
        <v>73469.89</v>
      </c>
      <c r="E18" s="99">
        <v>31776</v>
      </c>
      <c r="F18" s="10">
        <v>26399.54</v>
      </c>
      <c r="G18" s="9">
        <v>7046</v>
      </c>
      <c r="H18" s="10">
        <v>11970.76</v>
      </c>
      <c r="I18" s="9">
        <v>66705</v>
      </c>
      <c r="J18" s="11">
        <v>13087.45</v>
      </c>
      <c r="K18" s="9">
        <v>20534</v>
      </c>
      <c r="L18" s="11">
        <v>24915.8</v>
      </c>
      <c r="M18" s="9">
        <v>77</v>
      </c>
      <c r="N18" s="12">
        <v>54.51</v>
      </c>
      <c r="O18" s="13">
        <f t="shared" si="2"/>
        <v>362105</v>
      </c>
      <c r="P18" s="66">
        <f t="shared" si="1"/>
        <v>149897.95000000001</v>
      </c>
    </row>
    <row r="19" spans="1:19" ht="15" customHeight="1" x14ac:dyDescent="0.25">
      <c r="A19" s="15"/>
      <c r="B19" s="68">
        <v>2016</v>
      </c>
      <c r="C19" s="21">
        <v>203064</v>
      </c>
      <c r="D19" s="22">
        <v>65574.429999999993</v>
      </c>
      <c r="E19" s="100">
        <v>23745</v>
      </c>
      <c r="F19" s="23">
        <v>35942.6</v>
      </c>
      <c r="G19" s="24">
        <v>5609</v>
      </c>
      <c r="H19" s="25">
        <v>12018.71</v>
      </c>
      <c r="I19" s="26">
        <v>69078</v>
      </c>
      <c r="J19" s="23">
        <v>14346.93</v>
      </c>
      <c r="K19" s="26">
        <v>18918</v>
      </c>
      <c r="L19" s="23">
        <v>17491.43</v>
      </c>
      <c r="M19" s="27">
        <v>11</v>
      </c>
      <c r="N19" s="27">
        <v>33.99</v>
      </c>
      <c r="O19" s="26">
        <f t="shared" si="2"/>
        <v>320425</v>
      </c>
      <c r="P19" s="69">
        <f t="shared" si="1"/>
        <v>145408.09</v>
      </c>
    </row>
    <row r="20" spans="1:19" ht="15" customHeight="1" x14ac:dyDescent="0.25">
      <c r="A20" s="15"/>
      <c r="B20" s="68">
        <v>2017</v>
      </c>
      <c r="C20" s="33">
        <v>194684</v>
      </c>
      <c r="D20" s="89">
        <v>68463.226337</v>
      </c>
      <c r="E20" s="101">
        <v>22162</v>
      </c>
      <c r="F20" s="29">
        <v>25439.139555000002</v>
      </c>
      <c r="G20" s="30">
        <v>5725</v>
      </c>
      <c r="H20" s="31">
        <v>11642.365344</v>
      </c>
      <c r="I20" s="28">
        <v>70290</v>
      </c>
      <c r="J20" s="29">
        <v>13500.942281</v>
      </c>
      <c r="K20" s="28">
        <v>18953</v>
      </c>
      <c r="L20" s="29">
        <v>20784.641910999999</v>
      </c>
      <c r="M20" s="28">
        <v>10</v>
      </c>
      <c r="N20" s="84">
        <v>9.4073600000000006</v>
      </c>
      <c r="O20" s="32">
        <f t="shared" si="2"/>
        <v>311824</v>
      </c>
      <c r="P20" s="69">
        <f t="shared" si="1"/>
        <v>139839.72278800001</v>
      </c>
    </row>
    <row r="21" spans="1:19" ht="15" customHeight="1" x14ac:dyDescent="0.25">
      <c r="A21" s="15"/>
      <c r="B21" s="70">
        <v>2018</v>
      </c>
      <c r="C21" s="39">
        <v>197385</v>
      </c>
      <c r="D21" s="90">
        <v>68748.259999999995</v>
      </c>
      <c r="E21" s="102">
        <v>23936</v>
      </c>
      <c r="F21" s="34">
        <v>29513.57</v>
      </c>
      <c r="G21" s="35">
        <v>6032</v>
      </c>
      <c r="H21" s="36">
        <v>15012.61</v>
      </c>
      <c r="I21" s="37">
        <v>67329</v>
      </c>
      <c r="J21" s="38">
        <v>13001.69</v>
      </c>
      <c r="K21" s="37">
        <v>18992</v>
      </c>
      <c r="L21" s="40">
        <v>13996.75</v>
      </c>
      <c r="M21" s="37">
        <v>36</v>
      </c>
      <c r="N21" s="41">
        <v>53.82</v>
      </c>
      <c r="O21" s="42">
        <f t="shared" si="2"/>
        <v>313710</v>
      </c>
      <c r="P21" s="71">
        <f t="shared" si="1"/>
        <v>140326.70000000001</v>
      </c>
    </row>
    <row r="22" spans="1:19" ht="15" customHeight="1" x14ac:dyDescent="0.25">
      <c r="A22" s="15"/>
      <c r="B22" s="72">
        <v>2019</v>
      </c>
      <c r="C22" s="52">
        <v>209295</v>
      </c>
      <c r="D22" s="53">
        <v>72421.192717359998</v>
      </c>
      <c r="E22" s="103">
        <v>25654</v>
      </c>
      <c r="F22" s="53">
        <v>28985.295178</v>
      </c>
      <c r="G22" s="54">
        <v>6261</v>
      </c>
      <c r="H22" s="55">
        <v>14858.169556999999</v>
      </c>
      <c r="I22" s="54">
        <v>68665</v>
      </c>
      <c r="J22" s="55">
        <v>12515.127062</v>
      </c>
      <c r="K22" s="54">
        <v>18757</v>
      </c>
      <c r="L22" s="55">
        <v>12611.251270000001</v>
      </c>
      <c r="M22" s="15">
        <v>15</v>
      </c>
      <c r="N22" s="55">
        <v>12.18708</v>
      </c>
      <c r="O22" s="54">
        <f t="shared" ref="O22" si="3">M22+K22+I22+G22+E22+C22</f>
        <v>328647</v>
      </c>
      <c r="P22" s="73">
        <f t="shared" ref="P22" si="4">N22+L22+J22+H22+F22+D22</f>
        <v>141403.22286436</v>
      </c>
    </row>
    <row r="23" spans="1:19" ht="15" customHeight="1" x14ac:dyDescent="0.25">
      <c r="A23" s="15"/>
      <c r="B23" s="74">
        <v>2020</v>
      </c>
      <c r="C23" s="43">
        <v>191354</v>
      </c>
      <c r="D23" s="91">
        <v>65873.7</v>
      </c>
      <c r="E23" s="104">
        <v>20255</v>
      </c>
      <c r="F23" s="45">
        <v>19529.57</v>
      </c>
      <c r="G23" s="46">
        <v>4758</v>
      </c>
      <c r="H23" s="47">
        <v>12763.3</v>
      </c>
      <c r="I23" s="48">
        <v>61326</v>
      </c>
      <c r="J23" s="38">
        <v>12502.81</v>
      </c>
      <c r="K23" s="44">
        <v>18271</v>
      </c>
      <c r="L23" s="49">
        <v>8401.9</v>
      </c>
      <c r="M23" s="48">
        <v>4</v>
      </c>
      <c r="N23" s="50">
        <v>3.84</v>
      </c>
      <c r="O23" s="51">
        <v>295968</v>
      </c>
      <c r="P23" s="73">
        <v>119075.12</v>
      </c>
    </row>
    <row r="24" spans="1:19" x14ac:dyDescent="0.25">
      <c r="B24" s="72">
        <v>2021</v>
      </c>
      <c r="C24" s="52">
        <v>198812</v>
      </c>
      <c r="D24" s="53">
        <v>76901.86</v>
      </c>
      <c r="E24" s="103">
        <v>22428</v>
      </c>
      <c r="F24" s="53">
        <v>27940.71</v>
      </c>
      <c r="G24" s="54">
        <v>5595</v>
      </c>
      <c r="H24" s="55">
        <v>16964.38</v>
      </c>
      <c r="I24" s="54">
        <v>56730</v>
      </c>
      <c r="J24" s="55">
        <v>11862.77</v>
      </c>
      <c r="K24" s="54">
        <v>16921</v>
      </c>
      <c r="L24" s="55">
        <v>11179.98</v>
      </c>
      <c r="M24" s="15">
        <v>11</v>
      </c>
      <c r="N24" s="55">
        <v>18.239999999999998</v>
      </c>
      <c r="O24" s="54">
        <v>300497</v>
      </c>
      <c r="P24" s="73">
        <v>144867.94</v>
      </c>
      <c r="Q24" s="15"/>
    </row>
    <row r="25" spans="1:19" x14ac:dyDescent="0.25">
      <c r="B25" s="75">
        <v>2022</v>
      </c>
      <c r="C25" s="76">
        <v>243190</v>
      </c>
      <c r="D25" s="77">
        <v>94276.18</v>
      </c>
      <c r="E25" s="105">
        <v>32809</v>
      </c>
      <c r="F25" s="77">
        <v>32613.439999999999</v>
      </c>
      <c r="G25" s="76">
        <v>8082</v>
      </c>
      <c r="H25" s="77">
        <v>21164.22</v>
      </c>
      <c r="I25" s="76">
        <v>82040</v>
      </c>
      <c r="J25" s="77">
        <v>17857.02</v>
      </c>
      <c r="K25" s="76">
        <v>22964</v>
      </c>
      <c r="L25" s="77">
        <v>13038.42</v>
      </c>
      <c r="M25" s="76">
        <v>22</v>
      </c>
      <c r="N25" s="77">
        <v>124.91</v>
      </c>
      <c r="O25" s="76">
        <v>389107</v>
      </c>
      <c r="P25" s="78">
        <v>179074.19</v>
      </c>
      <c r="R25" s="57"/>
      <c r="S25" s="58"/>
    </row>
    <row r="26" spans="1:19" x14ac:dyDescent="0.25">
      <c r="D26" s="3"/>
      <c r="F26" s="4"/>
      <c r="O26" s="83"/>
    </row>
    <row r="27" spans="1:19" x14ac:dyDescent="0.25">
      <c r="O27" s="57"/>
      <c r="P27" s="57"/>
    </row>
  </sheetData>
  <mergeCells count="8">
    <mergeCell ref="B1:P1"/>
    <mergeCell ref="C2:D2"/>
    <mergeCell ref="E2:F2"/>
    <mergeCell ref="G2:H2"/>
    <mergeCell ref="O2:P2"/>
    <mergeCell ref="M2:N2"/>
    <mergeCell ref="K2:L2"/>
    <mergeCell ref="I2:J2"/>
  </mergeCells>
  <phoneticPr fontId="2" type="noConversion"/>
  <pageMargins left="0.75" right="0.75" top="1" bottom="1" header="0.5" footer="0.5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Napic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Kartini</dc:creator>
  <cp:lastModifiedBy>JPPH</cp:lastModifiedBy>
  <cp:lastPrinted>2023-04-09T23:52:25Z</cp:lastPrinted>
  <dcterms:created xsi:type="dcterms:W3CDTF">2009-06-19T06:57:08Z</dcterms:created>
  <dcterms:modified xsi:type="dcterms:W3CDTF">2023-04-10T00:06:59Z</dcterms:modified>
</cp:coreProperties>
</file>